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userdata$\Charmaine\Desktop\"/>
    </mc:Choice>
  </mc:AlternateContent>
  <bookViews>
    <workbookView xWindow="-120" yWindow="-120" windowWidth="20730" windowHeight="11160" tabRatio="833" activeTab="1"/>
  </bookViews>
  <sheets>
    <sheet name="Finance Summary" sheetId="25" r:id="rId1"/>
    <sheet name="Venue Cost Calculator" sheetId="26" r:id="rId2"/>
  </sheets>
  <definedNames>
    <definedName name="_xlnm.Print_Area" localSheetId="0">'Finance Summary'!$A$2:$Q$49</definedName>
    <definedName name="_xlnm.Print_Area" localSheetId="1">'Venue Cost Calculator'!$A$8:$E$45</definedName>
  </definedNames>
  <calcPr calcId="152511"/>
</workbook>
</file>

<file path=xl/calcChain.xml><?xml version="1.0" encoding="utf-8"?>
<calcChain xmlns="http://schemas.openxmlformats.org/spreadsheetml/2006/main">
  <c r="B14" i="25" l="1"/>
  <c r="E11" i="26" l="1"/>
  <c r="E12" i="26"/>
  <c r="E13" i="26"/>
  <c r="E14" i="26"/>
  <c r="E17" i="26"/>
  <c r="E18" i="26"/>
  <c r="E19" i="26"/>
  <c r="E20" i="26"/>
  <c r="E21" i="26"/>
  <c r="E22" i="26"/>
  <c r="E23" i="26"/>
  <c r="E24" i="26"/>
  <c r="E25" i="26"/>
  <c r="E27" i="26"/>
  <c r="E28" i="26"/>
  <c r="E30" i="26"/>
  <c r="E34" i="26"/>
  <c r="E35" i="26"/>
  <c r="E39" i="26"/>
  <c r="E40" i="26"/>
  <c r="E41" i="26"/>
  <c r="E45" i="26"/>
  <c r="E49" i="26"/>
  <c r="E50" i="26"/>
  <c r="E51" i="26"/>
  <c r="E6" i="26"/>
  <c r="E10" i="26"/>
  <c r="B37" i="25"/>
  <c r="B18" i="25"/>
  <c r="E4" i="26"/>
  <c r="J5" i="25"/>
  <c r="J9" i="25" s="1"/>
  <c r="J11" i="25" s="1"/>
  <c r="E5" i="26"/>
  <c r="E3" i="26"/>
  <c r="B41" i="25"/>
  <c r="I2" i="25"/>
  <c r="D7" i="25"/>
  <c r="G7" i="25"/>
  <c r="L11" i="25"/>
  <c r="B46" i="25"/>
  <c r="B9" i="25"/>
</calcChain>
</file>

<file path=xl/sharedStrings.xml><?xml version="1.0" encoding="utf-8"?>
<sst xmlns="http://schemas.openxmlformats.org/spreadsheetml/2006/main" count="114" uniqueCount="80">
  <si>
    <t>BUDGET</t>
  </si>
  <si>
    <t>Date</t>
  </si>
  <si>
    <t>Donations</t>
  </si>
  <si>
    <t>Sales</t>
  </si>
  <si>
    <t>Whole Farm</t>
  </si>
  <si>
    <t>Bunkhouse</t>
  </si>
  <si>
    <t>Total Participants</t>
  </si>
  <si>
    <t>Total Adult Staff</t>
  </si>
  <si>
    <t>Total Scout Staff</t>
  </si>
  <si>
    <t>No.</t>
  </si>
  <si>
    <t>Cost/night</t>
  </si>
  <si>
    <t>Nights</t>
  </si>
  <si>
    <t>Other Income</t>
  </si>
  <si>
    <t>Cost of Sales</t>
  </si>
  <si>
    <t>Camping</t>
  </si>
  <si>
    <t>Hawequas Buildings</t>
  </si>
  <si>
    <t>Catering</t>
  </si>
  <si>
    <t>Training</t>
  </si>
  <si>
    <t xml:space="preserve">Course Fees  </t>
  </si>
  <si>
    <t>TOTAL</t>
  </si>
  <si>
    <t xml:space="preserve">INCOME </t>
  </si>
  <si>
    <t>EXPENSES</t>
  </si>
  <si>
    <t>Venue</t>
  </si>
  <si>
    <t>Phone</t>
  </si>
  <si>
    <t>Fees/person</t>
  </si>
  <si>
    <t>No. Applicants</t>
  </si>
  <si>
    <t xml:space="preserve">Projected </t>
  </si>
  <si>
    <t>Source</t>
  </si>
  <si>
    <t>Description</t>
  </si>
  <si>
    <t>Surplus</t>
  </si>
  <si>
    <t>Received on</t>
  </si>
  <si>
    <t>Received by</t>
  </si>
  <si>
    <t>Amount</t>
  </si>
  <si>
    <t>Notes</t>
  </si>
  <si>
    <t>Total</t>
  </si>
  <si>
    <t>ADVANCE</t>
  </si>
  <si>
    <t>HAWEQUAS</t>
  </si>
  <si>
    <t>Other</t>
  </si>
  <si>
    <t>Income Less Total Expenses</t>
  </si>
  <si>
    <t>APPLETON</t>
  </si>
  <si>
    <t>Total Hawequas Fees</t>
  </si>
  <si>
    <t>Total Appleton Fees</t>
  </si>
  <si>
    <t>Scout Venue</t>
  </si>
  <si>
    <t>Other Venue</t>
  </si>
  <si>
    <t>To pay (+) / Refund (-)</t>
  </si>
  <si>
    <t>less Expenses paid/ from Advance</t>
  </si>
  <si>
    <t>EXPENSES paid from Advance or paid by person responsible and to be refunded</t>
  </si>
  <si>
    <t>EXPENSES paid directly by HQ (on request of person responsible)</t>
  </si>
  <si>
    <t>Descriptions</t>
  </si>
  <si>
    <t>NET</t>
  </si>
  <si>
    <t>Course</t>
  </si>
  <si>
    <t>Leader</t>
  </si>
  <si>
    <t>**NB Always check current prices before calculating**</t>
  </si>
  <si>
    <t>Total Gilwood Fees</t>
  </si>
  <si>
    <t>GILRAY</t>
  </si>
  <si>
    <t>Hall</t>
  </si>
  <si>
    <t>Cost</t>
  </si>
  <si>
    <t>Days</t>
  </si>
  <si>
    <t>Total Gilray Fees</t>
  </si>
  <si>
    <t>Day Visitors</t>
  </si>
  <si>
    <t>Scout Venue Hire</t>
  </si>
  <si>
    <t>FINAL VENUE COST</t>
  </si>
  <si>
    <t>Less 10% (3+ nights)</t>
  </si>
  <si>
    <t>TOTAL VENUE HIRE</t>
  </si>
  <si>
    <t>Tot Inc. VAT</t>
  </si>
  <si>
    <t>Ole House (16 beds)</t>
  </si>
  <si>
    <t>Bunkhouse (15 beds)</t>
  </si>
  <si>
    <t>Cottage (5 beds)</t>
  </si>
  <si>
    <t>Wood Cabin (8 beds)</t>
  </si>
  <si>
    <t>Robert Hall (8 beds)</t>
  </si>
  <si>
    <t>Rondawel (2 beds)</t>
  </si>
  <si>
    <t>Tiger's Village (8 beds)</t>
  </si>
  <si>
    <t>GILWOOD/GILPINE/HQ</t>
  </si>
  <si>
    <t>Ropes Course</t>
  </si>
  <si>
    <t>Barn - lecture room only</t>
  </si>
  <si>
    <t>Hall Hire per day (full or part)</t>
  </si>
  <si>
    <t>Total SMC HUT Fees</t>
  </si>
  <si>
    <r>
      <t xml:space="preserve">SMC Hut </t>
    </r>
    <r>
      <rPr>
        <sz val="11"/>
        <rFont val="Arial"/>
        <family val="2"/>
      </rPr>
      <t>per night</t>
    </r>
  </si>
  <si>
    <t>Less 10% (Course)</t>
  </si>
  <si>
    <t>COURSE FINANCE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</si>
</sst>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quot;#,##0;[Red]\-&quot;R&quot;#,##0"/>
    <numFmt numFmtId="165" formatCode="&quot;R&quot;\ #,##0.00"/>
    <numFmt numFmtId="166" formatCode="yyyy/mm/dd;@"/>
    <numFmt numFmtId="167" formatCode="&quot;R&quot;#,##0.00"/>
  </numFmts>
  <fonts count="27" x14ac:knownFonts="1">
    <font>
      <sz val="10"/>
      <name val="Arial"/>
    </font>
    <font>
      <sz val="10"/>
      <name val="Arial"/>
      <family val="2"/>
    </font>
    <font>
      <b/>
      <sz val="10"/>
      <name val="Arial"/>
      <family val="2"/>
    </font>
    <font>
      <sz val="10"/>
      <name val="Arial"/>
      <family val="2"/>
    </font>
    <font>
      <b/>
      <sz val="12"/>
      <name val="Arial"/>
      <family val="2"/>
    </font>
    <font>
      <b/>
      <sz val="20"/>
      <name val="Arial"/>
      <family val="2"/>
    </font>
    <font>
      <sz val="10"/>
      <color rgb="FFFF0000"/>
      <name val="Arial"/>
      <family val="2"/>
    </font>
    <font>
      <b/>
      <sz val="10"/>
      <color rgb="FF00B050"/>
      <name val="Arial"/>
      <family val="2"/>
    </font>
    <font>
      <b/>
      <sz val="10"/>
      <color rgb="FFFF0000"/>
      <name val="Arial"/>
      <family val="2"/>
    </font>
    <font>
      <b/>
      <sz val="14"/>
      <name val="Arial"/>
      <family val="2"/>
    </font>
    <font>
      <sz val="10"/>
      <color rgb="FF0070C0"/>
      <name val="Arial"/>
      <family val="2"/>
    </font>
    <font>
      <b/>
      <sz val="10"/>
      <color rgb="FF0070C0"/>
      <name val="Arial"/>
      <family val="2"/>
    </font>
    <font>
      <sz val="11"/>
      <name val="Arial"/>
      <family val="2"/>
    </font>
    <font>
      <b/>
      <sz val="12"/>
      <color rgb="FFFF0000"/>
      <name val="Arial"/>
      <family val="2"/>
    </font>
    <font>
      <b/>
      <sz val="12"/>
      <color rgb="FF0070C0"/>
      <name val="Arial"/>
      <family val="2"/>
    </font>
    <font>
      <b/>
      <sz val="12"/>
      <color rgb="FF00B050"/>
      <name val="Arial"/>
      <family val="2"/>
    </font>
    <font>
      <b/>
      <sz val="11"/>
      <name val="Arial"/>
      <family val="2"/>
    </font>
    <font>
      <b/>
      <sz val="16"/>
      <name val="Arial"/>
      <family val="2"/>
    </font>
    <font>
      <b/>
      <u/>
      <sz val="12"/>
      <name val="Arial"/>
      <family val="2"/>
    </font>
    <font>
      <u/>
      <sz val="10"/>
      <color theme="10"/>
      <name val="Arial"/>
      <family val="2"/>
    </font>
    <font>
      <b/>
      <sz val="22"/>
      <name val="Verdana"/>
      <family val="2"/>
    </font>
    <font>
      <b/>
      <sz val="24"/>
      <name val="Verdana"/>
      <family val="2"/>
    </font>
    <font>
      <sz val="14"/>
      <name val="Arial"/>
      <family val="2"/>
    </font>
    <font>
      <b/>
      <sz val="16"/>
      <color rgb="FF000000"/>
      <name val="Calibri"/>
      <family val="2"/>
    </font>
    <font>
      <u/>
      <sz val="12"/>
      <color rgb="FF000000"/>
      <name val="Calibri"/>
      <family val="2"/>
    </font>
    <font>
      <sz val="12"/>
      <color rgb="FF000000"/>
      <name val="Calibri"/>
      <family val="2"/>
    </font>
    <font>
      <b/>
      <sz val="13"/>
      <color rgb="FF000000"/>
      <name val="Calibri"/>
      <family val="2"/>
    </font>
  </fonts>
  <fills count="4">
    <fill>
      <patternFill patternType="none"/>
    </fill>
    <fill>
      <patternFill patternType="gray125"/>
    </fill>
    <fill>
      <patternFill patternType="solid">
        <fgColor rgb="FFFFFFB7"/>
        <bgColor indexed="64"/>
      </patternFill>
    </fill>
    <fill>
      <patternFill patternType="solid">
        <fgColor theme="4"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3" fillId="0" borderId="0"/>
    <xf numFmtId="0" fontId="1" fillId="0" borderId="0"/>
    <xf numFmtId="0" fontId="1" fillId="0" borderId="0"/>
    <xf numFmtId="0" fontId="19" fillId="0" borderId="0" applyNumberFormat="0" applyFill="0" applyBorder="0" applyAlignment="0" applyProtection="0"/>
  </cellStyleXfs>
  <cellXfs count="192">
    <xf numFmtId="0" fontId="0" fillId="0" borderId="0" xfId="0"/>
    <xf numFmtId="165" fontId="0" fillId="0" borderId="0" xfId="0" applyNumberFormat="1"/>
    <xf numFmtId="0" fontId="0" fillId="0" borderId="0" xfId="0" applyBorder="1"/>
    <xf numFmtId="0" fontId="2" fillId="0" borderId="0" xfId="0" applyFont="1"/>
    <xf numFmtId="0" fontId="2" fillId="0" borderId="1" xfId="0" applyFont="1" applyBorder="1"/>
    <xf numFmtId="0" fontId="1" fillId="0" borderId="0" xfId="0" applyFont="1"/>
    <xf numFmtId="0" fontId="0" fillId="0" borderId="1" xfId="0" applyNumberFormat="1" applyBorder="1"/>
    <xf numFmtId="165" fontId="0" fillId="0" borderId="0" xfId="0" applyNumberFormat="1" applyBorder="1"/>
    <xf numFmtId="165" fontId="2" fillId="0" borderId="0" xfId="0" applyNumberFormat="1" applyFont="1" applyBorder="1"/>
    <xf numFmtId="165" fontId="7" fillId="0" borderId="0" xfId="0" applyNumberFormat="1" applyFont="1" applyBorder="1"/>
    <xf numFmtId="165" fontId="2" fillId="0" borderId="14" xfId="0" applyNumberFormat="1" applyFont="1" applyBorder="1"/>
    <xf numFmtId="165" fontId="2" fillId="0" borderId="17" xfId="0" applyNumberFormat="1" applyFont="1" applyBorder="1"/>
    <xf numFmtId="165" fontId="0" fillId="0" borderId="13" xfId="0" applyNumberFormat="1" applyBorder="1"/>
    <xf numFmtId="0" fontId="2" fillId="0" borderId="2" xfId="0" applyFont="1" applyBorder="1"/>
    <xf numFmtId="165" fontId="2" fillId="0" borderId="13" xfId="0" applyNumberFormat="1" applyFont="1" applyBorder="1"/>
    <xf numFmtId="0" fontId="6" fillId="0" borderId="0" xfId="0" applyFont="1" applyBorder="1"/>
    <xf numFmtId="0" fontId="4" fillId="0" borderId="0" xfId="0" applyFont="1" applyFill="1" applyBorder="1"/>
    <xf numFmtId="0" fontId="4" fillId="0" borderId="0" xfId="0" applyFont="1"/>
    <xf numFmtId="0" fontId="9" fillId="0" borderId="0" xfId="0" applyFont="1"/>
    <xf numFmtId="165" fontId="1" fillId="0" borderId="0" xfId="0" applyNumberFormat="1" applyFont="1" applyBorder="1"/>
    <xf numFmtId="165" fontId="11" fillId="0" borderId="14" xfId="0" applyNumberFormat="1" applyFont="1" applyBorder="1"/>
    <xf numFmtId="165" fontId="11" fillId="0" borderId="0" xfId="0" applyNumberFormat="1" applyFont="1" applyBorder="1"/>
    <xf numFmtId="165" fontId="11" fillId="0" borderId="15" xfId="0" applyNumberFormat="1" applyFont="1" applyBorder="1"/>
    <xf numFmtId="165" fontId="11" fillId="0" borderId="13" xfId="0" applyNumberFormat="1" applyFont="1" applyBorder="1"/>
    <xf numFmtId="0" fontId="4" fillId="0" borderId="9" xfId="0" applyFont="1" applyBorder="1" applyAlignment="1">
      <alignment horizontal="left"/>
    </xf>
    <xf numFmtId="0" fontId="2" fillId="0" borderId="10" xfId="0" applyFont="1" applyBorder="1"/>
    <xf numFmtId="0" fontId="0" fillId="0" borderId="0" xfId="0"/>
    <xf numFmtId="165" fontId="8" fillId="0" borderId="0" xfId="0" applyNumberFormat="1" applyFont="1" applyBorder="1"/>
    <xf numFmtId="0" fontId="5" fillId="0" borderId="0" xfId="0" applyFont="1" applyBorder="1"/>
    <xf numFmtId="165" fontId="4" fillId="0" borderId="5" xfId="0" applyNumberFormat="1" applyFont="1" applyBorder="1"/>
    <xf numFmtId="0" fontId="17" fillId="0" borderId="2" xfId="0" applyFont="1" applyBorder="1"/>
    <xf numFmtId="165" fontId="17" fillId="0" borderId="14" xfId="0" applyNumberFormat="1" applyFont="1" applyBorder="1"/>
    <xf numFmtId="0" fontId="17" fillId="0" borderId="14" xfId="0" applyFont="1" applyBorder="1"/>
    <xf numFmtId="0" fontId="17" fillId="0" borderId="7" xfId="0" applyFont="1" applyBorder="1"/>
    <xf numFmtId="0" fontId="11" fillId="0" borderId="12" xfId="0" applyFont="1" applyBorder="1"/>
    <xf numFmtId="0" fontId="0" fillId="0" borderId="12" xfId="0" applyBorder="1"/>
    <xf numFmtId="0" fontId="0" fillId="0" borderId="3" xfId="0" applyBorder="1"/>
    <xf numFmtId="0" fontId="0" fillId="0" borderId="13" xfId="0" applyBorder="1"/>
    <xf numFmtId="165" fontId="0" fillId="0" borderId="1" xfId="0" applyNumberFormat="1" applyFill="1" applyBorder="1"/>
    <xf numFmtId="165" fontId="11" fillId="0" borderId="1" xfId="0" applyNumberFormat="1" applyFont="1" applyBorder="1"/>
    <xf numFmtId="0" fontId="6" fillId="0" borderId="1" xfId="0" applyFont="1" applyBorder="1"/>
    <xf numFmtId="165" fontId="8" fillId="0" borderId="15" xfId="0" applyNumberFormat="1" applyFont="1" applyBorder="1"/>
    <xf numFmtId="0" fontId="7" fillId="0" borderId="3" xfId="0" applyFont="1" applyBorder="1"/>
    <xf numFmtId="0" fontId="11" fillId="0" borderId="21" xfId="0" applyFont="1" applyBorder="1"/>
    <xf numFmtId="0" fontId="10" fillId="0" borderId="21" xfId="0" applyFont="1" applyBorder="1"/>
    <xf numFmtId="0" fontId="10" fillId="0" borderId="21" xfId="0" applyFont="1" applyFill="1" applyBorder="1"/>
    <xf numFmtId="0" fontId="0" fillId="0" borderId="11" xfId="0" applyBorder="1"/>
    <xf numFmtId="0" fontId="7" fillId="0" borderId="0" xfId="0" applyFont="1" applyBorder="1"/>
    <xf numFmtId="0" fontId="0" fillId="0" borderId="17" xfId="0" applyBorder="1"/>
    <xf numFmtId="0" fontId="7" fillId="0" borderId="12" xfId="0" applyFont="1" applyBorder="1"/>
    <xf numFmtId="165" fontId="7" fillId="0" borderId="15" xfId="0" applyNumberFormat="1" applyFont="1" applyBorder="1"/>
    <xf numFmtId="165" fontId="4" fillId="0" borderId="0" xfId="0" applyNumberFormat="1" applyFont="1" applyFill="1" applyBorder="1"/>
    <xf numFmtId="0" fontId="17" fillId="0" borderId="23" xfId="0" applyFont="1" applyBorder="1"/>
    <xf numFmtId="165" fontId="17" fillId="0" borderId="26" xfId="0" applyNumberFormat="1" applyFont="1" applyBorder="1"/>
    <xf numFmtId="0" fontId="17" fillId="0" borderId="26" xfId="0" applyFont="1" applyBorder="1"/>
    <xf numFmtId="0" fontId="4" fillId="0" borderId="28" xfId="0" applyFont="1" applyBorder="1"/>
    <xf numFmtId="0" fontId="4" fillId="0" borderId="19" xfId="0" applyFont="1" applyBorder="1"/>
    <xf numFmtId="165" fontId="4" fillId="0" borderId="30" xfId="0" applyNumberFormat="1" applyFont="1" applyBorder="1"/>
    <xf numFmtId="0" fontId="14" fillId="0" borderId="21" xfId="0" applyFont="1" applyBorder="1"/>
    <xf numFmtId="0" fontId="13" fillId="0" borderId="1" xfId="0" applyFont="1" applyBorder="1"/>
    <xf numFmtId="0" fontId="15" fillId="0" borderId="12" xfId="0" applyFont="1" applyBorder="1"/>
    <xf numFmtId="165" fontId="11" fillId="0" borderId="5" xfId="0" applyNumberFormat="1" applyFont="1" applyBorder="1"/>
    <xf numFmtId="165" fontId="8" fillId="0" borderId="1" xfId="0" applyNumberFormat="1" applyFont="1" applyBorder="1"/>
    <xf numFmtId="165" fontId="8" fillId="0" borderId="22" xfId="0" applyNumberFormat="1" applyFont="1" applyBorder="1"/>
    <xf numFmtId="165" fontId="11" fillId="0" borderId="1" xfId="0" applyNumberFormat="1" applyFont="1" applyFill="1" applyBorder="1"/>
    <xf numFmtId="165" fontId="4" fillId="0" borderId="18" xfId="0" applyNumberFormat="1" applyFont="1" applyFill="1" applyBorder="1"/>
    <xf numFmtId="165" fontId="8" fillId="0" borderId="1" xfId="0" applyNumberFormat="1" applyFont="1" applyFill="1" applyBorder="1"/>
    <xf numFmtId="0" fontId="1" fillId="0" borderId="1" xfId="0" applyFont="1" applyFill="1" applyBorder="1"/>
    <xf numFmtId="165" fontId="1" fillId="0" borderId="1" xfId="0" applyNumberFormat="1" applyFont="1" applyFill="1" applyBorder="1"/>
    <xf numFmtId="0" fontId="2" fillId="0" borderId="1" xfId="0" applyFont="1" applyFill="1" applyBorder="1"/>
    <xf numFmtId="0" fontId="0" fillId="0" borderId="16" xfId="0" applyNumberFormat="1" applyBorder="1"/>
    <xf numFmtId="0" fontId="0" fillId="0" borderId="8" xfId="0" applyNumberFormat="1" applyBorder="1"/>
    <xf numFmtId="0" fontId="2" fillId="0" borderId="0" xfId="0" applyFont="1" applyFill="1" applyBorder="1"/>
    <xf numFmtId="165" fontId="2" fillId="0" borderId="14" xfId="0" applyNumberFormat="1" applyFont="1" applyFill="1" applyBorder="1"/>
    <xf numFmtId="0" fontId="2" fillId="0" borderId="3" xfId="0" applyFont="1" applyFill="1" applyBorder="1"/>
    <xf numFmtId="0" fontId="7" fillId="0" borderId="0" xfId="0" applyFont="1"/>
    <xf numFmtId="0" fontId="14" fillId="0" borderId="2" xfId="0" applyFont="1" applyBorder="1"/>
    <xf numFmtId="0" fontId="0" fillId="0" borderId="14" xfId="0" applyBorder="1"/>
    <xf numFmtId="0" fontId="0" fillId="0" borderId="7" xfId="0" applyBorder="1"/>
    <xf numFmtId="165" fontId="11" fillId="0" borderId="22" xfId="0" applyNumberFormat="1" applyFont="1" applyFill="1" applyBorder="1"/>
    <xf numFmtId="0" fontId="11" fillId="0" borderId="3" xfId="0" applyFont="1" applyBorder="1"/>
    <xf numFmtId="0" fontId="13" fillId="0" borderId="2" xfId="0" applyFont="1" applyBorder="1"/>
    <xf numFmtId="165" fontId="8" fillId="0" borderId="14" xfId="0" applyNumberFormat="1" applyFont="1" applyBorder="1"/>
    <xf numFmtId="0" fontId="6" fillId="0" borderId="14" xfId="0" applyFont="1" applyBorder="1"/>
    <xf numFmtId="0" fontId="6" fillId="0" borderId="7" xfId="0" applyFont="1" applyBorder="1"/>
    <xf numFmtId="0" fontId="8" fillId="0" borderId="21" xfId="0" applyFont="1" applyBorder="1"/>
    <xf numFmtId="165" fontId="8" fillId="0" borderId="22" xfId="0" applyNumberFormat="1" applyFont="1" applyFill="1" applyBorder="1"/>
    <xf numFmtId="0" fontId="8" fillId="0" borderId="12" xfId="0" applyFont="1" applyBorder="1"/>
    <xf numFmtId="0" fontId="13" fillId="0" borderId="12" xfId="0" applyFont="1" applyBorder="1"/>
    <xf numFmtId="0" fontId="6" fillId="0" borderId="17" xfId="0" applyFont="1" applyBorder="1"/>
    <xf numFmtId="0" fontId="18" fillId="0" borderId="0" xfId="0" applyFont="1"/>
    <xf numFmtId="165" fontId="7" fillId="0" borderId="13" xfId="0" applyNumberFormat="1" applyFont="1" applyBorder="1"/>
    <xf numFmtId="0" fontId="7" fillId="0" borderId="13" xfId="0" applyFont="1" applyBorder="1"/>
    <xf numFmtId="0" fontId="0" fillId="0" borderId="10" xfId="0" applyNumberFormat="1" applyBorder="1"/>
    <xf numFmtId="0" fontId="1" fillId="0" borderId="20" xfId="0" applyFont="1" applyBorder="1"/>
    <xf numFmtId="0" fontId="2" fillId="0" borderId="20" xfId="0" applyFont="1" applyBorder="1"/>
    <xf numFmtId="0" fontId="0" fillId="0" borderId="20" xfId="0" applyNumberFormat="1" applyBorder="1"/>
    <xf numFmtId="165" fontId="2" fillId="0" borderId="10" xfId="0" applyNumberFormat="1" applyFont="1" applyBorder="1"/>
    <xf numFmtId="0" fontId="1" fillId="0" borderId="10" xfId="0" applyFont="1" applyFill="1" applyBorder="1"/>
    <xf numFmtId="0" fontId="4" fillId="0" borderId="33" xfId="0" applyFont="1" applyBorder="1"/>
    <xf numFmtId="0" fontId="2" fillId="0" borderId="26" xfId="0" applyFont="1" applyBorder="1"/>
    <xf numFmtId="0" fontId="2" fillId="0" borderId="24" xfId="0" applyFont="1" applyBorder="1"/>
    <xf numFmtId="0" fontId="2" fillId="0" borderId="27" xfId="0" applyFont="1" applyBorder="1"/>
    <xf numFmtId="0" fontId="16" fillId="0" borderId="21" xfId="0" applyFont="1" applyBorder="1"/>
    <xf numFmtId="0" fontId="2" fillId="0" borderId="22" xfId="0" applyFont="1" applyBorder="1"/>
    <xf numFmtId="0" fontId="1" fillId="0" borderId="21" xfId="0" applyFont="1" applyBorder="1"/>
    <xf numFmtId="165" fontId="1" fillId="0" borderId="22" xfId="0" applyNumberFormat="1" applyFont="1" applyBorder="1"/>
    <xf numFmtId="0" fontId="2" fillId="0" borderId="34" xfId="0" applyFont="1" applyBorder="1"/>
    <xf numFmtId="165" fontId="2" fillId="0" borderId="35" xfId="0" applyNumberFormat="1" applyFont="1" applyBorder="1"/>
    <xf numFmtId="0" fontId="2" fillId="0" borderId="21" xfId="0" applyFont="1" applyBorder="1"/>
    <xf numFmtId="165" fontId="0" fillId="0" borderId="36" xfId="0" applyNumberFormat="1" applyBorder="1"/>
    <xf numFmtId="0" fontId="1" fillId="0" borderId="21" xfId="0" applyFont="1" applyFill="1" applyBorder="1"/>
    <xf numFmtId="0" fontId="1" fillId="0" borderId="34" xfId="0" applyFont="1" applyBorder="1"/>
    <xf numFmtId="0" fontId="1" fillId="0" borderId="37" xfId="0" applyFont="1" applyBorder="1"/>
    <xf numFmtId="0" fontId="1" fillId="0" borderId="39" xfId="0" applyFont="1" applyBorder="1"/>
    <xf numFmtId="0" fontId="2" fillId="0" borderId="39" xfId="0" applyFont="1" applyBorder="1"/>
    <xf numFmtId="0" fontId="0" fillId="0" borderId="39" xfId="0" applyNumberFormat="1" applyBorder="1"/>
    <xf numFmtId="0" fontId="4" fillId="0" borderId="38" xfId="0" applyFont="1" applyBorder="1"/>
    <xf numFmtId="165" fontId="4" fillId="0" borderId="32" xfId="0" applyNumberFormat="1" applyFont="1" applyBorder="1"/>
    <xf numFmtId="0" fontId="1" fillId="0" borderId="31" xfId="0" applyFont="1" applyFill="1" applyBorder="1"/>
    <xf numFmtId="165" fontId="1" fillId="0" borderId="31" xfId="0" applyNumberFormat="1" applyFont="1" applyFill="1" applyBorder="1"/>
    <xf numFmtId="0" fontId="2" fillId="2" borderId="14" xfId="0" applyFont="1" applyFill="1" applyBorder="1"/>
    <xf numFmtId="165" fontId="0" fillId="2" borderId="1" xfId="0" applyNumberFormat="1" applyFill="1" applyBorder="1"/>
    <xf numFmtId="16" fontId="17" fillId="2" borderId="25" xfId="0" applyNumberFormat="1" applyFont="1" applyFill="1" applyBorder="1"/>
    <xf numFmtId="166" fontId="2" fillId="2" borderId="14" xfId="0" applyNumberFormat="1" applyFont="1" applyFill="1" applyBorder="1"/>
    <xf numFmtId="0" fontId="17" fillId="0" borderId="9" xfId="0" applyNumberFormat="1" applyFont="1" applyBorder="1"/>
    <xf numFmtId="0" fontId="4" fillId="2" borderId="29" xfId="0" applyNumberFormat="1" applyFont="1" applyFill="1" applyBorder="1"/>
    <xf numFmtId="165" fontId="2" fillId="2" borderId="7" xfId="0" applyNumberFormat="1" applyFont="1" applyFill="1" applyBorder="1"/>
    <xf numFmtId="0" fontId="6" fillId="0" borderId="13" xfId="0" applyFont="1" applyBorder="1"/>
    <xf numFmtId="165" fontId="1" fillId="2" borderId="1" xfId="0" applyNumberFormat="1" applyFont="1" applyFill="1" applyBorder="1"/>
    <xf numFmtId="165" fontId="1" fillId="2" borderId="22" xfId="0" applyNumberFormat="1" applyFont="1" applyFill="1" applyBorder="1"/>
    <xf numFmtId="0" fontId="1" fillId="2" borderId="1" xfId="0" applyFont="1" applyFill="1" applyBorder="1"/>
    <xf numFmtId="0" fontId="1" fillId="2" borderId="22" xfId="0" applyFont="1" applyFill="1" applyBorder="1"/>
    <xf numFmtId="14" fontId="1" fillId="2" borderId="21" xfId="0" applyNumberFormat="1" applyFont="1" applyFill="1" applyBorder="1"/>
    <xf numFmtId="0" fontId="2" fillId="3" borderId="13" xfId="0" applyFont="1" applyFill="1" applyBorder="1"/>
    <xf numFmtId="0" fontId="0" fillId="3" borderId="13" xfId="0" applyFill="1" applyBorder="1"/>
    <xf numFmtId="165" fontId="2" fillId="3" borderId="11" xfId="0" applyNumberFormat="1" applyFont="1" applyFill="1" applyBorder="1"/>
    <xf numFmtId="0" fontId="17" fillId="0" borderId="25" xfId="0" applyFont="1" applyFill="1" applyBorder="1"/>
    <xf numFmtId="0" fontId="19" fillId="0" borderId="4" xfId="4" applyFill="1" applyBorder="1"/>
    <xf numFmtId="49" fontId="1" fillId="0" borderId="0" xfId="0" applyNumberFormat="1" applyFont="1"/>
    <xf numFmtId="165" fontId="1" fillId="0" borderId="0" xfId="0" applyNumberFormat="1" applyFont="1"/>
    <xf numFmtId="49" fontId="4" fillId="2" borderId="4" xfId="0" quotePrefix="1" applyNumberFormat="1" applyFont="1" applyFill="1" applyBorder="1"/>
    <xf numFmtId="165" fontId="8" fillId="0" borderId="20" xfId="0" applyNumberFormat="1" applyFont="1" applyBorder="1"/>
    <xf numFmtId="165" fontId="1" fillId="2" borderId="5" xfId="0" applyNumberFormat="1" applyFont="1" applyFill="1" applyBorder="1"/>
    <xf numFmtId="165" fontId="1" fillId="2" borderId="4" xfId="0" applyNumberFormat="1" applyFont="1" applyFill="1" applyBorder="1"/>
    <xf numFmtId="0" fontId="1" fillId="2" borderId="5" xfId="0" applyFont="1" applyFill="1" applyBorder="1"/>
    <xf numFmtId="0" fontId="1" fillId="2" borderId="4" xfId="0" applyFont="1" applyFill="1" applyBorder="1"/>
    <xf numFmtId="165" fontId="0" fillId="2" borderId="22" xfId="0" applyNumberFormat="1" applyFill="1" applyBorder="1"/>
    <xf numFmtId="165" fontId="7" fillId="0" borderId="18" xfId="0" applyNumberFormat="1" applyFont="1" applyBorder="1"/>
    <xf numFmtId="165" fontId="8" fillId="0" borderId="41" xfId="0" applyNumberFormat="1" applyFont="1" applyBorder="1"/>
    <xf numFmtId="0" fontId="2" fillId="0" borderId="12" xfId="0" applyFont="1" applyFill="1" applyBorder="1"/>
    <xf numFmtId="0" fontId="1" fillId="2" borderId="1" xfId="0" applyNumberFormat="1" applyFont="1" applyFill="1" applyBorder="1"/>
    <xf numFmtId="165" fontId="11" fillId="0" borderId="20" xfId="0" applyNumberFormat="1" applyFont="1" applyBorder="1"/>
    <xf numFmtId="0" fontId="1" fillId="2" borderId="21" xfId="0" applyFont="1" applyFill="1" applyBorder="1"/>
    <xf numFmtId="165" fontId="1" fillId="2" borderId="6" xfId="0" applyNumberFormat="1" applyFont="1" applyFill="1" applyBorder="1"/>
    <xf numFmtId="0" fontId="1" fillId="2" borderId="31" xfId="0" applyNumberFormat="1" applyFont="1" applyFill="1" applyBorder="1"/>
    <xf numFmtId="0" fontId="19" fillId="0" borderId="5" xfId="4" applyBorder="1"/>
    <xf numFmtId="0" fontId="20" fillId="0" borderId="0" xfId="0" applyFont="1"/>
    <xf numFmtId="0" fontId="21" fillId="0" borderId="0" xfId="0" applyFont="1"/>
    <xf numFmtId="165" fontId="1" fillId="0" borderId="5" xfId="0" applyNumberFormat="1" applyFont="1" applyFill="1" applyBorder="1"/>
    <xf numFmtId="165" fontId="1" fillId="0" borderId="4" xfId="0" applyNumberFormat="1" applyFont="1" applyFill="1" applyBorder="1"/>
    <xf numFmtId="165" fontId="1" fillId="0" borderId="22" xfId="0" applyNumberFormat="1" applyFont="1" applyFill="1" applyBorder="1"/>
    <xf numFmtId="0" fontId="9" fillId="0" borderId="9" xfId="0" applyFont="1" applyBorder="1"/>
    <xf numFmtId="0" fontId="22" fillId="0" borderId="16" xfId="0" applyFont="1" applyBorder="1"/>
    <xf numFmtId="0" fontId="9" fillId="0" borderId="16" xfId="0" applyFont="1" applyBorder="1" applyAlignment="1">
      <alignment horizontal="left"/>
    </xf>
    <xf numFmtId="0" fontId="9" fillId="0" borderId="16" xfId="0" applyFont="1" applyBorder="1" applyAlignment="1">
      <alignment horizontal="center"/>
    </xf>
    <xf numFmtId="0" fontId="4" fillId="0" borderId="9" xfId="0" applyFont="1" applyBorder="1"/>
    <xf numFmtId="0" fontId="0" fillId="0" borderId="16" xfId="0" applyBorder="1"/>
    <xf numFmtId="0" fontId="23" fillId="0" borderId="0" xfId="0" applyFont="1"/>
    <xf numFmtId="0" fontId="24" fillId="0" borderId="0" xfId="0" applyFont="1"/>
    <xf numFmtId="0" fontId="25" fillId="0" borderId="0" xfId="0" applyFont="1"/>
    <xf numFmtId="0" fontId="26" fillId="0" borderId="0" xfId="0" applyFont="1"/>
    <xf numFmtId="167" fontId="9" fillId="0" borderId="8" xfId="0" applyNumberFormat="1" applyFont="1" applyBorder="1" applyAlignment="1"/>
    <xf numFmtId="0" fontId="9" fillId="0" borderId="16" xfId="0" applyFont="1" applyBorder="1"/>
    <xf numFmtId="165" fontId="15" fillId="0" borderId="8" xfId="0" applyNumberFormat="1" applyFont="1" applyBorder="1" applyAlignment="1"/>
    <xf numFmtId="167" fontId="4" fillId="0" borderId="8" xfId="0" applyNumberFormat="1" applyFont="1" applyBorder="1" applyAlignment="1"/>
    <xf numFmtId="0" fontId="1" fillId="0" borderId="34" xfId="0" applyFont="1" applyFill="1" applyBorder="1"/>
    <xf numFmtId="165" fontId="1" fillId="0" borderId="10" xfId="0" applyNumberFormat="1" applyFont="1" applyFill="1" applyBorder="1"/>
    <xf numFmtId="0" fontId="1" fillId="2" borderId="10" xfId="0" applyNumberFormat="1" applyFont="1" applyFill="1" applyBorder="1"/>
    <xf numFmtId="14" fontId="4" fillId="0" borderId="19" xfId="0" applyNumberFormat="1" applyFont="1" applyBorder="1" applyAlignment="1"/>
    <xf numFmtId="14" fontId="12" fillId="0" borderId="18" xfId="0" applyNumberFormat="1" applyFont="1" applyBorder="1" applyAlignment="1"/>
    <xf numFmtId="0" fontId="12" fillId="0" borderId="18" xfId="0" applyFont="1" applyBorder="1" applyAlignment="1"/>
    <xf numFmtId="0" fontId="12" fillId="0" borderId="18" xfId="0" applyFont="1" applyBorder="1"/>
    <xf numFmtId="165" fontId="4" fillId="0" borderId="41" xfId="0" applyNumberFormat="1" applyFont="1" applyBorder="1" applyAlignment="1"/>
    <xf numFmtId="0" fontId="4" fillId="0" borderId="40" xfId="0" applyFont="1" applyFill="1" applyBorder="1"/>
    <xf numFmtId="164" fontId="4" fillId="2" borderId="29" xfId="0" applyNumberFormat="1" applyFont="1" applyFill="1" applyBorder="1"/>
    <xf numFmtId="49" fontId="17" fillId="2" borderId="24" xfId="0" applyNumberFormat="1" applyFont="1" applyFill="1" applyBorder="1" applyAlignment="1"/>
    <xf numFmtId="49" fontId="17" fillId="2" borderId="25" xfId="0" applyNumberFormat="1" applyFont="1" applyFill="1" applyBorder="1" applyAlignment="1"/>
    <xf numFmtId="165" fontId="4" fillId="2" borderId="6" xfId="0" applyNumberFormat="1" applyFont="1" applyFill="1" applyBorder="1" applyAlignment="1"/>
    <xf numFmtId="165" fontId="4" fillId="2" borderId="4" xfId="0" applyNumberFormat="1" applyFont="1" applyFill="1" applyBorder="1" applyAlignment="1"/>
    <xf numFmtId="164" fontId="4" fillId="2" borderId="30" xfId="0" applyNumberFormat="1" applyFont="1" applyFill="1" applyBorder="1" applyAlignment="1"/>
    <xf numFmtId="0" fontId="0" fillId="2" borderId="29" xfId="0" applyFill="1" applyBorder="1" applyAlignment="1"/>
  </cellXfs>
  <cellStyles count="5">
    <cellStyle name="Hyperlink" xfId="4" builtinId="8"/>
    <cellStyle name="Normal" xfId="0" builtinId="0"/>
    <cellStyle name="Normal 2" xfId="1"/>
    <cellStyle name="Normal 2 2" xfId="3"/>
    <cellStyle name="Normal 3" xfId="2"/>
  </cellStyles>
  <dxfs count="4">
    <dxf>
      <fill>
        <patternFill>
          <bgColor theme="0"/>
        </patternFill>
      </fill>
    </dxf>
    <dxf>
      <fill>
        <patternFill>
          <bgColor theme="0"/>
        </patternFill>
      </fill>
    </dxf>
    <dxf>
      <fill>
        <patternFill>
          <bgColor theme="0"/>
        </patternFill>
      </fill>
    </dxf>
    <dxf>
      <font>
        <color auto="1"/>
      </font>
      <fill>
        <patternFill>
          <bgColor theme="0"/>
        </patternFill>
      </fill>
    </dxf>
  </dxfs>
  <tableStyles count="0" defaultTableStyle="TableStyleMedium9" defaultPivotStyle="PivotStyleLight16"/>
  <colors>
    <mruColors>
      <color rgb="FFFFFFB7"/>
      <color rgb="FFFFFF7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25400</xdr:colOff>
      <xdr:row>13</xdr:row>
      <xdr:rowOff>152400</xdr:rowOff>
    </xdr:from>
    <xdr:to>
      <xdr:col>17</xdr:col>
      <xdr:colOff>114300</xdr:colOff>
      <xdr:row>47</xdr:row>
      <xdr:rowOff>25400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6235700" y="2603500"/>
          <a:ext cx="654050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600" b="1"/>
            <a:t>NOTES to assist completion of spreadsheet</a:t>
          </a:r>
          <a:endParaRPr lang="en-ZA" sz="1100" b="1"/>
        </a:p>
        <a:p>
          <a:r>
            <a:rPr lang="en-ZA" sz="1200" u="sng"/>
            <a:t>Using this</a:t>
          </a:r>
          <a:r>
            <a:rPr lang="en-ZA" sz="1200" u="sng" baseline="0"/>
            <a:t>  spreadsheet</a:t>
          </a:r>
        </a:p>
        <a:p>
          <a:r>
            <a:rPr lang="en-ZA" sz="1200"/>
            <a:t>1. Fill in only the yellow shaded blocks</a:t>
          </a:r>
        </a:p>
        <a:p>
          <a:r>
            <a:rPr lang="en-ZA" sz="1200"/>
            <a:t>2. Put</a:t>
          </a:r>
          <a:r>
            <a:rPr lang="en-ZA" sz="1200" baseline="0"/>
            <a:t> expenses in the right category (paid by person responsible or paid direct by HQ)</a:t>
          </a:r>
        </a:p>
        <a:p>
          <a:r>
            <a:rPr lang="en-ZA" sz="1200"/>
            <a:t>3. 'Description' column should</a:t>
          </a:r>
          <a:r>
            <a:rPr lang="en-ZA" sz="1200" baseline="0"/>
            <a:t> match categories from budget</a:t>
          </a:r>
        </a:p>
        <a:p>
          <a:r>
            <a:rPr lang="en-ZA" sz="1200" baseline="0"/>
            <a:t>   i.e. Donations, sales, venue hire, catering, training etc </a:t>
          </a:r>
          <a:endParaRPr lang="en-ZA" sz="1200"/>
        </a:p>
        <a:p>
          <a:r>
            <a:rPr lang="en-ZA" sz="1200"/>
            <a:t>4. Make use of the Venue Cost Calculator</a:t>
          </a:r>
          <a:r>
            <a:rPr lang="en-ZA" sz="1200" baseline="0"/>
            <a:t> when using Regional Venues </a:t>
          </a:r>
        </a:p>
        <a:p>
          <a:endParaRPr lang="en-ZA" sz="1200" baseline="0"/>
        </a:p>
        <a:p>
          <a:r>
            <a:rPr lang="en-ZA" sz="1200" u="sng" baseline="0"/>
            <a:t>Financial Reporting</a:t>
          </a:r>
        </a:p>
        <a:p>
          <a:r>
            <a:rPr lang="en-ZA" sz="1200"/>
            <a:t>1.</a:t>
          </a:r>
          <a:r>
            <a:rPr lang="en-ZA" sz="1200" baseline="0"/>
            <a:t> Keep all  </a:t>
          </a:r>
          <a:r>
            <a:rPr lang="en-ZA" sz="1200"/>
            <a:t>till slips/invoice/receipts </a:t>
          </a:r>
        </a:p>
        <a:p>
          <a:r>
            <a:rPr lang="en-ZA" sz="1200"/>
            <a:t>2.</a:t>
          </a:r>
          <a:r>
            <a:rPr lang="en-ZA" sz="1200" baseline="0"/>
            <a:t> Slips should not contain both course and personal items </a:t>
          </a:r>
          <a:endParaRPr lang="en-ZA" sz="1200"/>
        </a:p>
        <a:p>
          <a:r>
            <a:rPr lang="en-ZA" sz="1200" baseline="0"/>
            <a:t>3. Each one must be filled in on a separate line  under expenses </a:t>
          </a:r>
        </a:p>
        <a:p>
          <a:r>
            <a:rPr lang="en-ZA" sz="1200" baseline="0"/>
            <a:t>4. File  them all in date order to hand in to HQ </a:t>
          </a:r>
        </a:p>
        <a:p>
          <a:r>
            <a:rPr lang="en-ZA" sz="1200" baseline="0"/>
            <a:t>5. Note the two categories of expenses  (paid by course leader or directly by HQ)</a:t>
          </a:r>
        </a:p>
        <a:p>
          <a:endParaRPr lang="en-ZA" sz="1200" baseline="0"/>
        </a:p>
        <a:p>
          <a:r>
            <a:rPr lang="en-ZA" sz="1200" u="sng" baseline="0"/>
            <a:t>Advances and Refunds</a:t>
          </a:r>
        </a:p>
        <a:p>
          <a:r>
            <a:rPr lang="en-ZA" sz="1200" baseline="0"/>
            <a:t>1. An advance may be requested by HQ for course purchases</a:t>
          </a:r>
        </a:p>
        <a:p>
          <a:r>
            <a:rPr lang="en-ZA" sz="1200" baseline="0"/>
            <a:t>2. If this is done, the amount needs to be filled under 'ADVANCE' 'Amount"</a:t>
          </a:r>
        </a:p>
        <a:p>
          <a:r>
            <a:rPr lang="en-ZA" sz="1200" baseline="0"/>
            <a:t>3. At the end of the course, the amount in the blue block will indicate whether the person responsible  is owed money (negative amount) or owes money (positive amount)  where whole advance has not been spent</a:t>
          </a:r>
        </a:p>
        <a:p>
          <a:r>
            <a:rPr lang="en-ZA" sz="1200" baseline="0"/>
            <a:t> </a:t>
          </a:r>
        </a:p>
        <a:p>
          <a:r>
            <a:rPr lang="en-ZA" sz="1600" b="1"/>
            <a:t>NB 1: Finance Spreadsheet and (ony) electronic version of slips, invoices and receipts to be sent to RTC within  2 weeks of completion of event</a:t>
          </a:r>
          <a:r>
            <a:rPr lang="en-ZA" sz="1600" b="1" baseline="0"/>
            <a:t>.              NB 2: All original slips, invoices and receipts to be submitted to HQ </a:t>
          </a:r>
        </a:p>
        <a:p>
          <a:r>
            <a:rPr lang="en-ZA" sz="1300" b="1" baseline="0"/>
            <a:t>This includes the original invoices from suppliers for which direct payment was made by HQ       </a:t>
          </a:r>
          <a:r>
            <a:rPr lang="en-ZA" sz="1800" b="1" baseline="0"/>
            <a:t>REFER TO FINANCE APPROVAL DOCUMENT FOR MORE DETAILS </a:t>
          </a:r>
          <a:endParaRPr lang="en-ZA" sz="13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3"/>
  <sheetViews>
    <sheetView topLeftCell="A22" zoomScale="75" zoomScaleNormal="75" zoomScaleSheetLayoutView="75" workbookViewId="0">
      <selection activeCell="G12" sqref="G12"/>
    </sheetView>
  </sheetViews>
  <sheetFormatPr defaultRowHeight="12.75" x14ac:dyDescent="0.2"/>
  <cols>
    <col min="1" max="1" width="13.28515625" style="26" customWidth="1"/>
    <col min="2" max="2" width="13.42578125" style="1" customWidth="1"/>
    <col min="3" max="3" width="6.7109375" style="1" customWidth="1"/>
    <col min="4" max="4" width="13.28515625" style="1" customWidth="1"/>
    <col min="5" max="5" width="13.7109375" style="26" customWidth="1"/>
    <col min="6" max="6" width="10.5703125" style="26" customWidth="1"/>
    <col min="7" max="7" width="21.5703125" style="26" customWidth="1"/>
    <col min="8" max="8" width="2.5703125" style="26" customWidth="1"/>
    <col min="9" max="12" width="12.7109375" style="26" customWidth="1"/>
    <col min="13" max="16384" width="9.140625" style="26"/>
  </cols>
  <sheetData>
    <row r="1" spans="1:19" ht="30" thickBot="1" x14ac:dyDescent="0.4">
      <c r="A1" s="157"/>
      <c r="E1" s="158" t="s">
        <v>79</v>
      </c>
    </row>
    <row r="2" spans="1:19" ht="21" thickBot="1" x14ac:dyDescent="0.35">
      <c r="A2" s="52" t="s">
        <v>50</v>
      </c>
      <c r="B2" s="186"/>
      <c r="C2" s="187"/>
      <c r="D2" s="53" t="s">
        <v>1</v>
      </c>
      <c r="E2" s="123"/>
      <c r="F2" s="54" t="s">
        <v>22</v>
      </c>
      <c r="G2" s="137"/>
      <c r="I2" s="125" t="str">
        <f>IF(ISBLANK(B2),"",B2)</f>
        <v/>
      </c>
      <c r="J2" s="70"/>
      <c r="K2" s="70"/>
      <c r="L2" s="71"/>
    </row>
    <row r="3" spans="1:19" ht="20.25" x14ac:dyDescent="0.3">
      <c r="A3" s="55" t="s">
        <v>51</v>
      </c>
      <c r="B3" s="188"/>
      <c r="C3" s="189"/>
      <c r="D3" s="29" t="s">
        <v>23</v>
      </c>
      <c r="E3" s="141"/>
      <c r="F3" s="156"/>
      <c r="G3" s="138"/>
      <c r="I3" s="30" t="s">
        <v>0</v>
      </c>
      <c r="J3" s="31"/>
      <c r="K3" s="32"/>
      <c r="L3" s="33"/>
    </row>
    <row r="4" spans="1:19" ht="16.5" thickBot="1" x14ac:dyDescent="0.3">
      <c r="A4" s="56" t="s">
        <v>25</v>
      </c>
      <c r="B4" s="65"/>
      <c r="C4" s="126"/>
      <c r="D4" s="57" t="s">
        <v>24</v>
      </c>
      <c r="E4" s="185"/>
      <c r="F4" s="190"/>
      <c r="G4" s="191"/>
      <c r="I4" s="58" t="s">
        <v>20</v>
      </c>
      <c r="J4" s="39" t="s">
        <v>34</v>
      </c>
      <c r="K4" s="59" t="s">
        <v>21</v>
      </c>
      <c r="L4" s="63" t="s">
        <v>34</v>
      </c>
    </row>
    <row r="5" spans="1:19" ht="16.5" thickBot="1" x14ac:dyDescent="0.3">
      <c r="A5" s="16"/>
      <c r="B5" s="51"/>
      <c r="C5" s="51"/>
      <c r="D5" s="51"/>
      <c r="E5" s="16"/>
      <c r="F5" s="16"/>
      <c r="G5" s="16"/>
      <c r="I5" s="44" t="s">
        <v>18</v>
      </c>
      <c r="J5" s="38">
        <f>C4*E4</f>
        <v>0</v>
      </c>
      <c r="K5" s="40" t="s">
        <v>42</v>
      </c>
      <c r="L5" s="147"/>
    </row>
    <row r="6" spans="1:19" x14ac:dyDescent="0.2">
      <c r="A6" s="13" t="s">
        <v>35</v>
      </c>
      <c r="B6" s="10" t="s">
        <v>30</v>
      </c>
      <c r="C6" s="124"/>
      <c r="D6" s="10" t="s">
        <v>31</v>
      </c>
      <c r="E6" s="121"/>
      <c r="F6" s="73" t="s">
        <v>32</v>
      </c>
      <c r="G6" s="127"/>
      <c r="I6" s="44" t="s">
        <v>2</v>
      </c>
      <c r="J6" s="122"/>
      <c r="K6" s="40" t="s">
        <v>43</v>
      </c>
      <c r="L6" s="147"/>
    </row>
    <row r="7" spans="1:19" ht="13.5" thickBot="1" x14ac:dyDescent="0.25">
      <c r="A7" s="74" t="s">
        <v>45</v>
      </c>
      <c r="B7" s="23"/>
      <c r="C7" s="23"/>
      <c r="D7" s="14">
        <f>B37</f>
        <v>0</v>
      </c>
      <c r="E7" s="134" t="s">
        <v>44</v>
      </c>
      <c r="F7" s="135"/>
      <c r="G7" s="136">
        <f>G6-D7</f>
        <v>0</v>
      </c>
      <c r="I7" s="44" t="s">
        <v>3</v>
      </c>
      <c r="J7" s="122"/>
      <c r="K7" s="40" t="s">
        <v>16</v>
      </c>
      <c r="L7" s="147"/>
    </row>
    <row r="8" spans="1:19" x14ac:dyDescent="0.2">
      <c r="A8" s="150"/>
      <c r="B8" s="21"/>
      <c r="C8" s="21"/>
      <c r="D8" s="8"/>
      <c r="E8" s="72"/>
      <c r="F8" s="2"/>
      <c r="G8" s="11"/>
      <c r="I8" s="45" t="s">
        <v>12</v>
      </c>
      <c r="J8" s="122"/>
      <c r="K8" s="40" t="s">
        <v>17</v>
      </c>
      <c r="L8" s="147"/>
    </row>
    <row r="9" spans="1:19" ht="16.5" thickBot="1" x14ac:dyDescent="0.3">
      <c r="A9" s="60" t="s">
        <v>49</v>
      </c>
      <c r="B9" s="50">
        <f>B18-B37-B46</f>
        <v>0</v>
      </c>
      <c r="C9" s="9"/>
      <c r="D9" s="47" t="s">
        <v>38</v>
      </c>
      <c r="F9" s="47"/>
      <c r="G9" s="48"/>
      <c r="I9" s="35"/>
      <c r="J9" s="22">
        <f>SUM(J5:J8)</f>
        <v>0</v>
      </c>
      <c r="K9" s="40" t="s">
        <v>13</v>
      </c>
      <c r="L9" s="147"/>
    </row>
    <row r="10" spans="1:19" ht="14.25" thickTop="1" thickBot="1" x14ac:dyDescent="0.25">
      <c r="A10" s="42"/>
      <c r="B10" s="91"/>
      <c r="C10" s="91"/>
      <c r="D10" s="91"/>
      <c r="E10" s="92"/>
      <c r="F10" s="92"/>
      <c r="G10" s="46"/>
      <c r="I10" s="49" t="s">
        <v>26</v>
      </c>
      <c r="J10" s="21"/>
      <c r="K10" s="40" t="s">
        <v>37</v>
      </c>
      <c r="L10" s="147"/>
    </row>
    <row r="11" spans="1:19" ht="13.5" thickBot="1" x14ac:dyDescent="0.25">
      <c r="A11" s="75"/>
      <c r="B11" s="9"/>
      <c r="C11" s="9"/>
      <c r="D11" s="9"/>
      <c r="E11" s="47"/>
      <c r="F11" s="47"/>
      <c r="G11" s="2"/>
      <c r="I11" s="42" t="s">
        <v>29</v>
      </c>
      <c r="J11" s="148">
        <f>J9-L11</f>
        <v>0</v>
      </c>
      <c r="K11" s="128"/>
      <c r="L11" s="149">
        <f>SUM(L5:L10)</f>
        <v>0</v>
      </c>
    </row>
    <row r="12" spans="1:19" ht="19.5" customHeight="1" thickBot="1" x14ac:dyDescent="0.3">
      <c r="A12" s="76" t="s">
        <v>20</v>
      </c>
      <c r="B12" s="20"/>
      <c r="C12" s="20"/>
      <c r="D12" s="20"/>
      <c r="E12" s="77"/>
      <c r="F12" s="77"/>
      <c r="G12" s="78"/>
      <c r="I12" s="36"/>
      <c r="J12" s="23"/>
      <c r="K12" s="128"/>
      <c r="L12" s="37"/>
    </row>
    <row r="13" spans="1:19" x14ac:dyDescent="0.2">
      <c r="A13" s="43" t="s">
        <v>1</v>
      </c>
      <c r="B13" s="39" t="s">
        <v>34</v>
      </c>
      <c r="C13" s="39" t="s">
        <v>27</v>
      </c>
      <c r="D13" s="61"/>
      <c r="E13" s="64" t="s">
        <v>28</v>
      </c>
      <c r="F13" s="64"/>
      <c r="G13" s="79" t="s">
        <v>33</v>
      </c>
    </row>
    <row r="14" spans="1:19" x14ac:dyDescent="0.2">
      <c r="A14" s="133"/>
      <c r="B14" s="129">
        <f>E4*C4</f>
        <v>0</v>
      </c>
      <c r="C14" s="143"/>
      <c r="D14" s="154"/>
      <c r="E14" s="143"/>
      <c r="F14" s="144"/>
      <c r="G14" s="130"/>
    </row>
    <row r="15" spans="1:19" ht="21" x14ac:dyDescent="0.35">
      <c r="A15" s="153"/>
      <c r="B15" s="129"/>
      <c r="C15" s="143"/>
      <c r="D15" s="154"/>
      <c r="E15" s="143"/>
      <c r="F15" s="144"/>
      <c r="G15" s="130"/>
      <c r="S15" s="168"/>
    </row>
    <row r="16" spans="1:19" ht="15.75" x14ac:dyDescent="0.25">
      <c r="A16" s="133"/>
      <c r="B16" s="129"/>
      <c r="C16" s="143"/>
      <c r="D16" s="144"/>
      <c r="E16" s="145"/>
      <c r="F16" s="146"/>
      <c r="G16" s="132"/>
      <c r="S16" s="169"/>
    </row>
    <row r="17" spans="1:19" ht="15.75" x14ac:dyDescent="0.25">
      <c r="A17" s="133"/>
      <c r="B17" s="129"/>
      <c r="C17" s="143"/>
      <c r="D17" s="144"/>
      <c r="E17" s="145"/>
      <c r="F17" s="146"/>
      <c r="G17" s="132"/>
      <c r="S17" s="170"/>
    </row>
    <row r="18" spans="1:19" ht="16.5" thickBot="1" x14ac:dyDescent="0.3">
      <c r="A18" s="34" t="s">
        <v>19</v>
      </c>
      <c r="B18" s="22">
        <f>SUM(B14:B17)</f>
        <v>0</v>
      </c>
      <c r="C18" s="152"/>
      <c r="D18" s="152"/>
      <c r="E18" s="2"/>
      <c r="F18" s="2"/>
      <c r="G18" s="48"/>
      <c r="S18" s="170"/>
    </row>
    <row r="19" spans="1:19" ht="15" customHeight="1" thickTop="1" thickBot="1" x14ac:dyDescent="0.3">
      <c r="A19" s="80"/>
      <c r="B19" s="23"/>
      <c r="C19" s="23"/>
      <c r="D19" s="23"/>
      <c r="E19" s="37"/>
      <c r="F19" s="37"/>
      <c r="G19" s="46"/>
      <c r="S19" s="170"/>
    </row>
    <row r="20" spans="1:19" ht="20.25" customHeight="1" thickBot="1" x14ac:dyDescent="0.45">
      <c r="A20" s="2"/>
      <c r="B20" s="7"/>
      <c r="C20" s="7"/>
      <c r="D20" s="7"/>
      <c r="E20" s="2"/>
      <c r="F20" s="28"/>
      <c r="G20" s="28"/>
      <c r="S20" s="170"/>
    </row>
    <row r="21" spans="1:19" ht="15.75" customHeight="1" x14ac:dyDescent="0.25">
      <c r="A21" s="81" t="s">
        <v>46</v>
      </c>
      <c r="B21" s="82"/>
      <c r="C21" s="82"/>
      <c r="D21" s="82"/>
      <c r="E21" s="83"/>
      <c r="F21" s="83"/>
      <c r="G21" s="84"/>
      <c r="S21" s="170"/>
    </row>
    <row r="22" spans="1:19" ht="15.75" x14ac:dyDescent="0.25">
      <c r="A22" s="85" t="s">
        <v>1</v>
      </c>
      <c r="B22" s="62" t="s">
        <v>34</v>
      </c>
      <c r="C22" s="62" t="s">
        <v>27</v>
      </c>
      <c r="D22" s="63"/>
      <c r="E22" s="66" t="s">
        <v>28</v>
      </c>
      <c r="F22" s="66"/>
      <c r="G22" s="86" t="s">
        <v>33</v>
      </c>
      <c r="S22" s="169"/>
    </row>
    <row r="23" spans="1:19" ht="15.75" x14ac:dyDescent="0.25">
      <c r="A23" s="153"/>
      <c r="B23" s="129"/>
      <c r="C23" s="143"/>
      <c r="D23" s="154"/>
      <c r="E23" s="143"/>
      <c r="F23" s="144"/>
      <c r="G23" s="130"/>
      <c r="S23" s="170"/>
    </row>
    <row r="24" spans="1:19" ht="15.75" x14ac:dyDescent="0.25">
      <c r="A24" s="153"/>
      <c r="B24" s="129"/>
      <c r="C24" s="143"/>
      <c r="D24" s="154"/>
      <c r="E24" s="143"/>
      <c r="F24" s="144"/>
      <c r="G24" s="130"/>
      <c r="S24" s="170"/>
    </row>
    <row r="25" spans="1:19" ht="15.75" x14ac:dyDescent="0.25">
      <c r="A25" s="153"/>
      <c r="B25" s="129"/>
      <c r="C25" s="143"/>
      <c r="D25" s="154"/>
      <c r="E25" s="143"/>
      <c r="F25" s="144"/>
      <c r="G25" s="130"/>
      <c r="S25" s="170"/>
    </row>
    <row r="26" spans="1:19" ht="15.75" x14ac:dyDescent="0.25">
      <c r="A26" s="153"/>
      <c r="B26" s="129"/>
      <c r="C26" s="143"/>
      <c r="D26" s="154"/>
      <c r="E26" s="143"/>
      <c r="F26" s="144"/>
      <c r="G26" s="130"/>
      <c r="S26" s="170"/>
    </row>
    <row r="27" spans="1:19" ht="15.75" x14ac:dyDescent="0.25">
      <c r="A27" s="153"/>
      <c r="B27" s="129"/>
      <c r="C27" s="143"/>
      <c r="D27" s="154"/>
      <c r="E27" s="143"/>
      <c r="F27" s="144"/>
      <c r="G27" s="130"/>
      <c r="S27" s="170"/>
    </row>
    <row r="28" spans="1:19" ht="15.75" x14ac:dyDescent="0.25">
      <c r="A28" s="153"/>
      <c r="B28" s="129"/>
      <c r="C28" s="143"/>
      <c r="D28" s="154"/>
      <c r="E28" s="143"/>
      <c r="F28" s="144"/>
      <c r="G28" s="130"/>
      <c r="S28" s="169"/>
    </row>
    <row r="29" spans="1:19" ht="15.75" x14ac:dyDescent="0.25">
      <c r="A29" s="153"/>
      <c r="B29" s="129"/>
      <c r="C29" s="143"/>
      <c r="D29" s="154"/>
      <c r="E29" s="143"/>
      <c r="F29" s="144"/>
      <c r="G29" s="130"/>
      <c r="S29" s="170"/>
    </row>
    <row r="30" spans="1:19" ht="15.75" x14ac:dyDescent="0.25">
      <c r="A30" s="153"/>
      <c r="B30" s="129"/>
      <c r="C30" s="143"/>
      <c r="D30" s="154"/>
      <c r="E30" s="143"/>
      <c r="F30" s="144"/>
      <c r="G30" s="130"/>
      <c r="S30" s="170"/>
    </row>
    <row r="31" spans="1:19" ht="15.75" x14ac:dyDescent="0.25">
      <c r="A31" s="153"/>
      <c r="B31" s="129"/>
      <c r="C31" s="143"/>
      <c r="D31" s="154"/>
      <c r="E31" s="143"/>
      <c r="F31" s="144"/>
      <c r="G31" s="130"/>
      <c r="S31" s="170"/>
    </row>
    <row r="32" spans="1:19" ht="15.75" x14ac:dyDescent="0.25">
      <c r="A32" s="153"/>
      <c r="B32" s="129"/>
      <c r="C32" s="143"/>
      <c r="D32" s="154"/>
      <c r="E32" s="143"/>
      <c r="F32" s="144"/>
      <c r="G32" s="130"/>
      <c r="S32" s="170"/>
    </row>
    <row r="33" spans="1:19" ht="15.75" x14ac:dyDescent="0.25">
      <c r="A33" s="153"/>
      <c r="B33" s="129"/>
      <c r="C33" s="143"/>
      <c r="D33" s="154"/>
      <c r="E33" s="143"/>
      <c r="F33" s="144"/>
      <c r="G33" s="130"/>
      <c r="S33" s="170"/>
    </row>
    <row r="34" spans="1:19" ht="15.75" x14ac:dyDescent="0.25">
      <c r="A34" s="153"/>
      <c r="B34" s="129"/>
      <c r="C34" s="143"/>
      <c r="D34" s="154"/>
      <c r="E34" s="143"/>
      <c r="F34" s="144"/>
      <c r="G34" s="130"/>
      <c r="S34" s="170"/>
    </row>
    <row r="35" spans="1:19" ht="21" x14ac:dyDescent="0.35">
      <c r="A35" s="153"/>
      <c r="B35" s="129"/>
      <c r="C35" s="143"/>
      <c r="D35" s="154"/>
      <c r="E35" s="143"/>
      <c r="F35" s="144"/>
      <c r="G35" s="130"/>
      <c r="S35" s="168"/>
    </row>
    <row r="36" spans="1:19" ht="21" x14ac:dyDescent="0.35">
      <c r="A36" s="133"/>
      <c r="B36" s="129"/>
      <c r="C36" s="143"/>
      <c r="D36" s="144"/>
      <c r="E36" s="143"/>
      <c r="F36" s="144"/>
      <c r="G36" s="130"/>
      <c r="S36" s="168"/>
    </row>
    <row r="37" spans="1:19" ht="18" thickBot="1" x14ac:dyDescent="0.35">
      <c r="A37" s="87" t="s">
        <v>19</v>
      </c>
      <c r="B37" s="41">
        <f>SUM(B23:B36)</f>
        <v>0</v>
      </c>
      <c r="C37" s="142"/>
      <c r="D37" s="142"/>
      <c r="E37" s="2"/>
      <c r="F37" s="2"/>
      <c r="G37" s="48"/>
      <c r="S37" s="171"/>
    </row>
    <row r="38" spans="1:19" ht="13.5" thickTop="1" x14ac:dyDescent="0.2">
      <c r="A38" s="35"/>
      <c r="B38" s="7"/>
      <c r="C38" s="7"/>
      <c r="D38" s="7"/>
      <c r="E38" s="2"/>
      <c r="F38" s="2"/>
      <c r="G38" s="48"/>
      <c r="K38" s="8"/>
      <c r="L38" s="8"/>
    </row>
    <row r="39" spans="1:19" ht="13.5" customHeight="1" x14ac:dyDescent="0.25">
      <c r="A39" s="88" t="s">
        <v>47</v>
      </c>
      <c r="B39" s="27"/>
      <c r="C39" s="27"/>
      <c r="D39" s="27"/>
      <c r="E39" s="15"/>
      <c r="F39" s="15"/>
      <c r="G39" s="89"/>
      <c r="K39" s="8"/>
      <c r="L39" s="8"/>
    </row>
    <row r="40" spans="1:19" x14ac:dyDescent="0.2">
      <c r="A40" s="85" t="s">
        <v>1</v>
      </c>
      <c r="B40" s="62" t="s">
        <v>34</v>
      </c>
      <c r="C40" s="62" t="s">
        <v>27</v>
      </c>
      <c r="D40" s="63"/>
      <c r="E40" s="66" t="s">
        <v>48</v>
      </c>
      <c r="F40" s="66"/>
      <c r="G40" s="86" t="s">
        <v>33</v>
      </c>
      <c r="K40" s="139"/>
      <c r="L40" s="5"/>
    </row>
    <row r="41" spans="1:19" x14ac:dyDescent="0.2">
      <c r="A41" s="133"/>
      <c r="B41" s="129">
        <f>'Venue Cost Calculator'!E3</f>
        <v>0</v>
      </c>
      <c r="C41" s="143"/>
      <c r="D41" s="144"/>
      <c r="E41" s="159" t="s">
        <v>60</v>
      </c>
      <c r="F41" s="160"/>
      <c r="G41" s="161"/>
      <c r="K41" s="140"/>
      <c r="L41" s="5"/>
    </row>
    <row r="42" spans="1:19" x14ac:dyDescent="0.2">
      <c r="A42" s="133"/>
      <c r="B42" s="129"/>
      <c r="C42" s="143"/>
      <c r="D42" s="144"/>
      <c r="E42" s="143"/>
      <c r="F42" s="144"/>
      <c r="G42" s="130"/>
      <c r="K42" s="5"/>
      <c r="L42" s="5"/>
    </row>
    <row r="43" spans="1:19" x14ac:dyDescent="0.2">
      <c r="A43" s="133"/>
      <c r="B43" s="129"/>
      <c r="C43" s="143"/>
      <c r="D43" s="144"/>
      <c r="E43" s="143"/>
      <c r="F43" s="144"/>
      <c r="G43" s="130"/>
      <c r="K43" s="5"/>
      <c r="L43" s="5"/>
    </row>
    <row r="44" spans="1:19" x14ac:dyDescent="0.2">
      <c r="A44" s="133"/>
      <c r="B44" s="129"/>
      <c r="C44" s="143"/>
      <c r="D44" s="144"/>
      <c r="E44" s="143"/>
      <c r="F44" s="144"/>
      <c r="G44" s="130"/>
      <c r="K44" s="5"/>
      <c r="L44" s="5"/>
    </row>
    <row r="45" spans="1:19" x14ac:dyDescent="0.2">
      <c r="A45" s="133"/>
      <c r="B45" s="129"/>
      <c r="C45" s="143"/>
      <c r="D45" s="144"/>
      <c r="E45" s="143"/>
      <c r="F45" s="144"/>
      <c r="G45" s="130"/>
      <c r="K45" s="5"/>
      <c r="L45" s="5"/>
    </row>
    <row r="46" spans="1:19" ht="13.5" thickBot="1" x14ac:dyDescent="0.25">
      <c r="A46" s="87" t="s">
        <v>19</v>
      </c>
      <c r="B46" s="41">
        <f>SUM(B41:B45)</f>
        <v>0</v>
      </c>
      <c r="C46" s="142"/>
      <c r="D46" s="142"/>
      <c r="E46" s="2"/>
      <c r="F46" s="2"/>
      <c r="G46" s="48"/>
      <c r="K46" s="5"/>
      <c r="L46" s="5"/>
    </row>
    <row r="47" spans="1:19" ht="14.25" thickTop="1" thickBot="1" x14ac:dyDescent="0.25">
      <c r="A47" s="36"/>
      <c r="B47" s="12"/>
      <c r="C47" s="12"/>
      <c r="D47" s="12"/>
      <c r="E47" s="37"/>
      <c r="F47" s="37"/>
      <c r="G47" s="46"/>
    </row>
    <row r="48" spans="1:19" ht="10.5" customHeight="1" x14ac:dyDescent="0.2">
      <c r="K48" s="19"/>
      <c r="L48" s="19"/>
    </row>
    <row r="49" spans="1:2" ht="6" customHeight="1" x14ac:dyDescent="0.25">
      <c r="A49" s="90"/>
    </row>
    <row r="50" spans="1:2" ht="18" x14ac:dyDescent="0.25">
      <c r="A50" s="18"/>
    </row>
    <row r="51" spans="1:2" x14ac:dyDescent="0.2">
      <c r="A51" s="3"/>
    </row>
    <row r="52" spans="1:2" x14ac:dyDescent="0.2">
      <c r="A52" s="3"/>
      <c r="B52" s="5"/>
    </row>
    <row r="53" spans="1:2" x14ac:dyDescent="0.2">
      <c r="B53" s="5"/>
    </row>
  </sheetData>
  <mergeCells count="3">
    <mergeCell ref="B2:C2"/>
    <mergeCell ref="B3:C3"/>
    <mergeCell ref="F4:G4"/>
  </mergeCells>
  <conditionalFormatting sqref="B2:C2">
    <cfRule type="notContainsBlanks" dxfId="3" priority="7">
      <formula>LEN(TRIM(B2))&gt;0</formula>
    </cfRule>
  </conditionalFormatting>
  <conditionalFormatting sqref="B3:C3 E2:E3 C4 E4:G4 J6:J8 L5:L10 A17:B17 E17:G17 A36:C36 E36:G36 A45:B45">
    <cfRule type="notContainsBlanks" dxfId="2" priority="3">
      <formula>LEN(TRIM(A2))&gt;0</formula>
    </cfRule>
  </conditionalFormatting>
  <conditionalFormatting sqref="A41:B44">
    <cfRule type="notContainsBlanks" dxfId="1" priority="2">
      <formula>LEN(TRIM(A41))&gt;0</formula>
    </cfRule>
  </conditionalFormatting>
  <conditionalFormatting sqref="A16:B16 E16:G16">
    <cfRule type="notContainsBlanks" dxfId="0" priority="1">
      <formula>LEN(TRIM(A16))&gt;0</formula>
    </cfRule>
  </conditionalFormatting>
  <pageMargins left="0.19685039370078741" right="0.19685039370078741" top="0.35433070866141736" bottom="0.59055118110236227" header="0.51181102362204722" footer="0.51181102362204722"/>
  <pageSetup paperSize="9" scale="7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zoomScaleNormal="100" zoomScaleSheetLayoutView="85" workbookViewId="0">
      <selection activeCell="A6" sqref="A6"/>
    </sheetView>
  </sheetViews>
  <sheetFormatPr defaultColWidth="8.85546875" defaultRowHeight="12.75" x14ac:dyDescent="0.2"/>
  <cols>
    <col min="1" max="1" width="26" style="26" customWidth="1"/>
    <col min="2" max="2" width="4.28515625" style="26" customWidth="1"/>
    <col min="3" max="3" width="10.7109375" style="26" customWidth="1"/>
    <col min="4" max="4" width="6.42578125" style="26" customWidth="1"/>
    <col min="5" max="5" width="13.85546875" style="26" customWidth="1"/>
    <col min="6" max="16384" width="8.85546875" style="26"/>
  </cols>
  <sheetData>
    <row r="1" spans="1:5" ht="15.75" x14ac:dyDescent="0.25">
      <c r="A1" s="17" t="s">
        <v>52</v>
      </c>
    </row>
    <row r="2" spans="1:5" ht="16.5" thickBot="1" x14ac:dyDescent="0.3">
      <c r="A2" s="17"/>
    </row>
    <row r="3" spans="1:5" ht="18.75" thickBot="1" x14ac:dyDescent="0.3">
      <c r="A3" s="162" t="s">
        <v>61</v>
      </c>
      <c r="B3" s="163"/>
      <c r="C3" s="163"/>
      <c r="D3" s="167"/>
      <c r="E3" s="172">
        <f>E6-E5-E4</f>
        <v>0</v>
      </c>
    </row>
    <row r="4" spans="1:5" s="18" customFormat="1" ht="18.75" thickBot="1" x14ac:dyDescent="0.3">
      <c r="A4" s="24" t="s">
        <v>62</v>
      </c>
      <c r="B4" s="164"/>
      <c r="C4" s="165"/>
      <c r="D4" s="173"/>
      <c r="E4" s="174">
        <f>E6*0.1</f>
        <v>0</v>
      </c>
    </row>
    <row r="5" spans="1:5" s="18" customFormat="1" ht="18.75" thickBot="1" x14ac:dyDescent="0.3">
      <c r="A5" s="24" t="s">
        <v>78</v>
      </c>
      <c r="B5" s="164"/>
      <c r="C5" s="165"/>
      <c r="D5" s="173"/>
      <c r="E5" s="174">
        <f>E6*0.1</f>
        <v>0</v>
      </c>
    </row>
    <row r="6" spans="1:5" ht="16.5" thickBot="1" x14ac:dyDescent="0.3">
      <c r="A6" s="166" t="s">
        <v>63</v>
      </c>
      <c r="B6" s="167"/>
      <c r="C6" s="167"/>
      <c r="D6" s="167"/>
      <c r="E6" s="175">
        <f>E30+E35+E41+E45+E51</f>
        <v>0</v>
      </c>
    </row>
    <row r="7" spans="1:5" ht="16.5" thickBot="1" x14ac:dyDescent="0.3">
      <c r="A7" s="17"/>
    </row>
    <row r="8" spans="1:5" ht="15.75" x14ac:dyDescent="0.25">
      <c r="A8" s="99" t="s">
        <v>36</v>
      </c>
      <c r="B8" s="100"/>
      <c r="C8" s="100"/>
      <c r="D8" s="101"/>
      <c r="E8" s="102"/>
    </row>
    <row r="9" spans="1:5" ht="15" x14ac:dyDescent="0.25">
      <c r="A9" s="103" t="s">
        <v>14</v>
      </c>
      <c r="B9" s="4" t="s">
        <v>9</v>
      </c>
      <c r="C9" s="4" t="s">
        <v>10</v>
      </c>
      <c r="D9" s="4" t="s">
        <v>11</v>
      </c>
      <c r="E9" s="104" t="s">
        <v>64</v>
      </c>
    </row>
    <row r="10" spans="1:5" x14ac:dyDescent="0.2">
      <c r="A10" s="105" t="s">
        <v>59</v>
      </c>
      <c r="B10" s="131"/>
      <c r="C10" s="68">
        <v>10</v>
      </c>
      <c r="D10" s="151"/>
      <c r="E10" s="106">
        <f>B10*C10*D10</f>
        <v>0</v>
      </c>
    </row>
    <row r="11" spans="1:5" x14ac:dyDescent="0.2">
      <c r="A11" s="105" t="s">
        <v>6</v>
      </c>
      <c r="B11" s="131"/>
      <c r="C11" s="68">
        <v>35</v>
      </c>
      <c r="D11" s="151"/>
      <c r="E11" s="106">
        <f>B11*C11*D11</f>
        <v>0</v>
      </c>
    </row>
    <row r="12" spans="1:5" x14ac:dyDescent="0.2">
      <c r="A12" s="105" t="s">
        <v>8</v>
      </c>
      <c r="B12" s="131"/>
      <c r="C12" s="68">
        <v>35</v>
      </c>
      <c r="D12" s="151"/>
      <c r="E12" s="106">
        <f>B12*C12*D12</f>
        <v>0</v>
      </c>
    </row>
    <row r="13" spans="1:5" x14ac:dyDescent="0.2">
      <c r="A13" s="105" t="s">
        <v>7</v>
      </c>
      <c r="B13" s="131"/>
      <c r="C13" s="68">
        <v>35</v>
      </c>
      <c r="D13" s="151"/>
      <c r="E13" s="106">
        <f>B13*C13*D13</f>
        <v>0</v>
      </c>
    </row>
    <row r="14" spans="1:5" ht="13.5" thickBot="1" x14ac:dyDescent="0.25">
      <c r="A14" s="107"/>
      <c r="B14" s="25"/>
      <c r="C14" s="97"/>
      <c r="D14" s="93"/>
      <c r="E14" s="108">
        <f>SUM(E11:E13)</f>
        <v>0</v>
      </c>
    </row>
    <row r="15" spans="1:5" ht="13.5" thickTop="1" x14ac:dyDescent="0.2">
      <c r="A15" s="109"/>
      <c r="B15" s="4"/>
      <c r="C15" s="4"/>
      <c r="D15" s="6"/>
      <c r="E15" s="110"/>
    </row>
    <row r="16" spans="1:5" ht="15" x14ac:dyDescent="0.25">
      <c r="A16" s="103" t="s">
        <v>15</v>
      </c>
      <c r="B16" s="69"/>
      <c r="C16" s="4" t="s">
        <v>10</v>
      </c>
      <c r="D16" s="4" t="s">
        <v>11</v>
      </c>
      <c r="E16" s="104" t="s">
        <v>64</v>
      </c>
    </row>
    <row r="17" spans="1:5" x14ac:dyDescent="0.2">
      <c r="A17" s="111" t="s">
        <v>4</v>
      </c>
      <c r="B17" s="67"/>
      <c r="C17" s="68">
        <v>3500</v>
      </c>
      <c r="D17" s="151"/>
      <c r="E17" s="106">
        <f t="shared" ref="E17:E27" si="0">C17*D17</f>
        <v>0</v>
      </c>
    </row>
    <row r="18" spans="1:5" x14ac:dyDescent="0.2">
      <c r="A18" s="111" t="s">
        <v>65</v>
      </c>
      <c r="B18" s="67"/>
      <c r="C18" s="68">
        <v>1400</v>
      </c>
      <c r="D18" s="151"/>
      <c r="E18" s="106">
        <f t="shared" si="0"/>
        <v>0</v>
      </c>
    </row>
    <row r="19" spans="1:5" x14ac:dyDescent="0.2">
      <c r="A19" s="111" t="s">
        <v>66</v>
      </c>
      <c r="B19" s="67"/>
      <c r="C19" s="68">
        <v>700</v>
      </c>
      <c r="D19" s="151"/>
      <c r="E19" s="106">
        <f t="shared" si="0"/>
        <v>0</v>
      </c>
    </row>
    <row r="20" spans="1:5" x14ac:dyDescent="0.2">
      <c r="A20" s="111" t="s">
        <v>74</v>
      </c>
      <c r="B20" s="67"/>
      <c r="C20" s="68">
        <v>230</v>
      </c>
      <c r="D20" s="151"/>
      <c r="E20" s="106">
        <f t="shared" si="0"/>
        <v>0</v>
      </c>
    </row>
    <row r="21" spans="1:5" x14ac:dyDescent="0.2">
      <c r="A21" s="111" t="s">
        <v>67</v>
      </c>
      <c r="B21" s="67"/>
      <c r="C21" s="68">
        <v>500</v>
      </c>
      <c r="D21" s="151"/>
      <c r="E21" s="106">
        <f t="shared" si="0"/>
        <v>0</v>
      </c>
    </row>
    <row r="22" spans="1:5" x14ac:dyDescent="0.2">
      <c r="A22" s="111" t="s">
        <v>68</v>
      </c>
      <c r="B22" s="67"/>
      <c r="C22" s="68">
        <v>350</v>
      </c>
      <c r="D22" s="151"/>
      <c r="E22" s="106">
        <f t="shared" si="0"/>
        <v>0</v>
      </c>
    </row>
    <row r="23" spans="1:5" x14ac:dyDescent="0.2">
      <c r="A23" s="111" t="s">
        <v>69</v>
      </c>
      <c r="B23" s="67"/>
      <c r="C23" s="68">
        <v>650</v>
      </c>
      <c r="D23" s="151"/>
      <c r="E23" s="106">
        <f t="shared" si="0"/>
        <v>0</v>
      </c>
    </row>
    <row r="24" spans="1:5" x14ac:dyDescent="0.2">
      <c r="A24" s="111" t="s">
        <v>70</v>
      </c>
      <c r="B24" s="67"/>
      <c r="C24" s="68">
        <v>150</v>
      </c>
      <c r="D24" s="151"/>
      <c r="E24" s="106">
        <f t="shared" si="0"/>
        <v>0</v>
      </c>
    </row>
    <row r="25" spans="1:5" x14ac:dyDescent="0.2">
      <c r="A25" s="111" t="s">
        <v>71</v>
      </c>
      <c r="B25" s="67"/>
      <c r="C25" s="68">
        <v>200</v>
      </c>
      <c r="D25" s="151"/>
      <c r="E25" s="106">
        <f t="shared" si="0"/>
        <v>0</v>
      </c>
    </row>
    <row r="26" spans="1:5" x14ac:dyDescent="0.2">
      <c r="A26" s="176"/>
      <c r="B26" s="98"/>
      <c r="C26" s="177"/>
      <c r="D26" s="178"/>
      <c r="E26" s="106"/>
    </row>
    <row r="27" spans="1:5" x14ac:dyDescent="0.2">
      <c r="A27" s="176" t="s">
        <v>73</v>
      </c>
      <c r="B27" s="98"/>
      <c r="C27" s="177">
        <v>200</v>
      </c>
      <c r="D27" s="178"/>
      <c r="E27" s="106">
        <f t="shared" si="0"/>
        <v>0</v>
      </c>
    </row>
    <row r="28" spans="1:5" ht="13.5" thickBot="1" x14ac:dyDescent="0.25">
      <c r="A28" s="112"/>
      <c r="B28" s="98"/>
      <c r="C28" s="25"/>
      <c r="D28" s="93"/>
      <c r="E28" s="108">
        <f>SUM(E17:E27)</f>
        <v>0</v>
      </c>
    </row>
    <row r="29" spans="1:5" ht="13.5" thickTop="1" x14ac:dyDescent="0.2">
      <c r="A29" s="113"/>
      <c r="B29" s="94"/>
      <c r="C29" s="95"/>
      <c r="D29" s="96"/>
      <c r="E29" s="11"/>
    </row>
    <row r="30" spans="1:5" ht="16.5" thickBot="1" x14ac:dyDescent="0.3">
      <c r="A30" s="179" t="s">
        <v>40</v>
      </c>
      <c r="B30" s="180"/>
      <c r="C30" s="181"/>
      <c r="D30" s="182"/>
      <c r="E30" s="183">
        <f>E14+E28</f>
        <v>0</v>
      </c>
    </row>
    <row r="31" spans="1:5" ht="13.5" thickBot="1" x14ac:dyDescent="0.25"/>
    <row r="32" spans="1:5" ht="15.75" x14ac:dyDescent="0.25">
      <c r="A32" s="99" t="s">
        <v>72</v>
      </c>
      <c r="B32" s="100"/>
      <c r="C32" s="100"/>
      <c r="D32" s="101"/>
      <c r="E32" s="102"/>
    </row>
    <row r="33" spans="1:5" ht="15" x14ac:dyDescent="0.25">
      <c r="A33" s="103"/>
      <c r="B33" s="4" t="s">
        <v>9</v>
      </c>
      <c r="C33" s="4" t="s">
        <v>10</v>
      </c>
      <c r="D33" s="4" t="s">
        <v>11</v>
      </c>
      <c r="E33" s="104" t="s">
        <v>34</v>
      </c>
    </row>
    <row r="34" spans="1:5" x14ac:dyDescent="0.2">
      <c r="A34" s="105" t="s">
        <v>75</v>
      </c>
      <c r="B34" s="131"/>
      <c r="C34" s="68">
        <v>500</v>
      </c>
      <c r="D34" s="151"/>
      <c r="E34" s="106">
        <f>B34*C34*D34</f>
        <v>0</v>
      </c>
    </row>
    <row r="35" spans="1:5" ht="16.5" thickBot="1" x14ac:dyDescent="0.3">
      <c r="A35" s="117" t="s">
        <v>53</v>
      </c>
      <c r="B35" s="114"/>
      <c r="C35" s="115"/>
      <c r="D35" s="116"/>
      <c r="E35" s="118">
        <f>SUM(E34:E34)</f>
        <v>0</v>
      </c>
    </row>
    <row r="36" spans="1:5" ht="13.5" thickBot="1" x14ac:dyDescent="0.25"/>
    <row r="37" spans="1:5" ht="15.75" x14ac:dyDescent="0.25">
      <c r="A37" s="99" t="s">
        <v>39</v>
      </c>
      <c r="B37" s="100"/>
      <c r="C37" s="100"/>
      <c r="D37" s="101"/>
      <c r="E37" s="102"/>
    </row>
    <row r="38" spans="1:5" ht="15" x14ac:dyDescent="0.25">
      <c r="A38" s="103"/>
      <c r="B38" s="4" t="s">
        <v>9</v>
      </c>
      <c r="C38" s="4" t="s">
        <v>10</v>
      </c>
      <c r="D38" s="4" t="s">
        <v>11</v>
      </c>
      <c r="E38" s="104" t="s">
        <v>64</v>
      </c>
    </row>
    <row r="39" spans="1:5" x14ac:dyDescent="0.2">
      <c r="A39" s="105" t="s">
        <v>14</v>
      </c>
      <c r="B39" s="131"/>
      <c r="C39" s="68">
        <v>40</v>
      </c>
      <c r="D39" s="151"/>
      <c r="E39" s="106">
        <f>B39*C39*D39</f>
        <v>0</v>
      </c>
    </row>
    <row r="40" spans="1:5" x14ac:dyDescent="0.2">
      <c r="A40" s="111" t="s">
        <v>5</v>
      </c>
      <c r="B40" s="67"/>
      <c r="C40" s="68">
        <v>200</v>
      </c>
      <c r="D40" s="151"/>
      <c r="E40" s="106">
        <f t="shared" ref="E40" si="1">C40*D40</f>
        <v>0</v>
      </c>
    </row>
    <row r="41" spans="1:5" ht="16.5" thickBot="1" x14ac:dyDescent="0.3">
      <c r="A41" s="117" t="s">
        <v>41</v>
      </c>
      <c r="B41" s="114"/>
      <c r="C41" s="115"/>
      <c r="D41" s="116"/>
      <c r="E41" s="118">
        <f>SUM(E39:E40)</f>
        <v>0</v>
      </c>
    </row>
    <row r="42" spans="1:5" ht="13.5" thickBot="1" x14ac:dyDescent="0.25"/>
    <row r="43" spans="1:5" ht="15.75" x14ac:dyDescent="0.25">
      <c r="A43" s="99" t="s">
        <v>77</v>
      </c>
      <c r="B43" s="100"/>
      <c r="C43" s="100"/>
      <c r="D43" s="101"/>
      <c r="E43" s="102"/>
    </row>
    <row r="44" spans="1:5" ht="15" x14ac:dyDescent="0.25">
      <c r="A44" s="103"/>
      <c r="B44" s="4" t="s">
        <v>9</v>
      </c>
      <c r="C44" s="4" t="s">
        <v>10</v>
      </c>
      <c r="D44" s="4" t="s">
        <v>11</v>
      </c>
      <c r="E44" s="104" t="s">
        <v>64</v>
      </c>
    </row>
    <row r="45" spans="1:5" ht="16.5" thickBot="1" x14ac:dyDescent="0.3">
      <c r="A45" s="184" t="s">
        <v>76</v>
      </c>
      <c r="B45" s="119"/>
      <c r="C45" s="120">
        <v>400</v>
      </c>
      <c r="D45" s="155"/>
      <c r="E45" s="118">
        <f t="shared" ref="E45" si="2">C45*D45</f>
        <v>0</v>
      </c>
    </row>
    <row r="46" spans="1:5" ht="13.5" thickBot="1" x14ac:dyDescent="0.25"/>
    <row r="47" spans="1:5" ht="15.75" x14ac:dyDescent="0.25">
      <c r="A47" s="99" t="s">
        <v>54</v>
      </c>
      <c r="B47" s="100"/>
      <c r="C47" s="100"/>
      <c r="D47" s="101"/>
      <c r="E47" s="102"/>
    </row>
    <row r="48" spans="1:5" ht="15" x14ac:dyDescent="0.25">
      <c r="A48" s="103"/>
      <c r="B48" s="4" t="s">
        <v>9</v>
      </c>
      <c r="C48" s="4" t="s">
        <v>56</v>
      </c>
      <c r="D48" s="4" t="s">
        <v>57</v>
      </c>
      <c r="E48" s="104" t="s">
        <v>34</v>
      </c>
    </row>
    <row r="49" spans="1:5" x14ac:dyDescent="0.2">
      <c r="A49" s="105" t="s">
        <v>14</v>
      </c>
      <c r="B49" s="131"/>
      <c r="C49" s="68">
        <v>10</v>
      </c>
      <c r="D49" s="151"/>
      <c r="E49" s="106">
        <f>B49*C49*D49</f>
        <v>0</v>
      </c>
    </row>
    <row r="50" spans="1:5" x14ac:dyDescent="0.2">
      <c r="A50" s="111" t="s">
        <v>55</v>
      </c>
      <c r="B50" s="67"/>
      <c r="C50" s="68">
        <v>200</v>
      </c>
      <c r="D50" s="151"/>
      <c r="E50" s="106">
        <f>C50*D50</f>
        <v>0</v>
      </c>
    </row>
    <row r="51" spans="1:5" ht="16.5" thickBot="1" x14ac:dyDescent="0.3">
      <c r="A51" s="117" t="s">
        <v>58</v>
      </c>
      <c r="B51" s="114"/>
      <c r="C51" s="115"/>
      <c r="D51" s="116"/>
      <c r="E51" s="118">
        <f>SUM(E49:E50)</f>
        <v>0</v>
      </c>
    </row>
  </sheetData>
  <protectedRanges>
    <protectedRange algorithmName="SHA-512" hashValue="IXH1xN212mTx+8kCCcrbSjFFnUZ5olwab8FJvfe9lYGJ4HfSh8AzStAscFMFipHvCLvSAOq7w1+RDDdXu3qotA==" saltValue="j5NiOhr+KGfwWbEn5y3Aig==" spinCount="100000" sqref="D10:D51" name="Range1"/>
    <protectedRange sqref="B10:B51" name="Range2"/>
  </protectedRanges>
  <pageMargins left="0.41" right="0.32" top="0.42" bottom="0.5" header="0.35" footer="0.41"/>
  <pageSetup paperSize="9" scale="76" orientation="portrait" horizontalDpi="4294967295"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C5FFFE7DBE024FB8673A1853D4D543" ma:contentTypeVersion="8" ma:contentTypeDescription="Create a new document." ma:contentTypeScope="" ma:versionID="8f95ca24b064293842d7e75ad2d0275d">
  <xsd:schema xmlns:xsd="http://www.w3.org/2001/XMLSchema" xmlns:xs="http://www.w3.org/2001/XMLSchema" xmlns:p="http://schemas.microsoft.com/office/2006/metadata/properties" xmlns:ns2="108daeeb-bfef-48d9-a040-1c130fffbed1" targetNamespace="http://schemas.microsoft.com/office/2006/metadata/properties" ma:root="true" ma:fieldsID="1c6b862a3adcc85884b77e67cd850c2f" ns2:_="">
    <xsd:import namespace="108daeeb-bfef-48d9-a040-1c130fffbe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8daeeb-bfef-48d9-a040-1c130fffb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12CFC4-3546-4E89-926E-6763FC02B2AD}">
  <ds:schemaRefs>
    <ds:schemaRef ds:uri="http://purl.org/dc/terms/"/>
    <ds:schemaRef ds:uri="http://schemas.openxmlformats.org/package/2006/metadata/core-properties"/>
    <ds:schemaRef ds:uri="http://purl.org/dc/dcmitype/"/>
    <ds:schemaRef ds:uri="http://schemas.microsoft.com/office/infopath/2007/PartnerControls"/>
    <ds:schemaRef ds:uri="108daeeb-bfef-48d9-a040-1c130fffbed1"/>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67C9162A-2F6A-4AD6-9442-7FAF397CC6F2}">
  <ds:schemaRefs>
    <ds:schemaRef ds:uri="http://schemas.microsoft.com/sharepoint/v3/contenttype/forms"/>
  </ds:schemaRefs>
</ds:datastoreItem>
</file>

<file path=customXml/itemProps3.xml><?xml version="1.0" encoding="utf-8"?>
<ds:datastoreItem xmlns:ds="http://schemas.openxmlformats.org/officeDocument/2006/customXml" ds:itemID="{BB67402A-B817-4A83-B29E-7591635BF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8daeeb-bfef-48d9-a040-1c130fffbe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Finance Summary</vt:lpstr>
      <vt:lpstr>Venue Cost Calculator</vt:lpstr>
      <vt:lpstr>'Finance Summary'!Print_Area</vt:lpstr>
      <vt:lpstr>'Venue Cost Calculator'!Print_Area</vt:lpstr>
    </vt:vector>
  </TitlesOfParts>
  <Company>Private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Page</dc:creator>
  <cp:lastModifiedBy>Charmaine</cp:lastModifiedBy>
  <cp:lastPrinted>2019-03-11T11:06:39Z</cp:lastPrinted>
  <dcterms:created xsi:type="dcterms:W3CDTF">2002-12-26T15:29:41Z</dcterms:created>
  <dcterms:modified xsi:type="dcterms:W3CDTF">2021-04-20T13:33:33Z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0x0101000DC5FFFE7DBE024FB8673A1853D4D543</vt:lpwstr>
  </property>
</Properties>
</file>